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cifs1\NetDrv-O\Proj-15\WRM\15-309 LCBP Jewett Brook Tile Drain Study\Data\Loading Calcs\"/>
    </mc:Choice>
  </mc:AlternateContent>
  <xr:revisionPtr revIDLastSave="0" documentId="8_{7EDE3F7E-157F-4A9F-9A27-05C0083DE455}" xr6:coauthVersionLast="34" xr6:coauthVersionMax="34" xr10:uidLastSave="{00000000-0000-0000-0000-000000000000}"/>
  <bookViews>
    <workbookView xWindow="120" yWindow="90" windowWidth="23900" windowHeight="14540" xr2:uid="{00000000-000D-0000-FFFF-FFFF00000000}"/>
  </bookViews>
  <sheets>
    <sheet name="WinterLoadCalc5" sheetId="1" r:id="rId1"/>
  </sheets>
  <calcPr calcId="179017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2" i="1"/>
  <c r="E62" i="1"/>
  <c r="D62" i="1"/>
  <c r="G3" i="1"/>
  <c r="H3" i="1"/>
  <c r="G4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2" i="1"/>
  <c r="H2" i="1"/>
</calcChain>
</file>

<file path=xl/sharedStrings.xml><?xml version="1.0" encoding="utf-8"?>
<sst xmlns="http://schemas.openxmlformats.org/spreadsheetml/2006/main" count="67" uniqueCount="19">
  <si>
    <t>SiteName</t>
  </si>
  <si>
    <t>Year</t>
  </si>
  <si>
    <t>Month</t>
  </si>
  <si>
    <t>MonthlyTPLoad(Kg)</t>
  </si>
  <si>
    <t>MonthlyTDPLoad(Kg)</t>
  </si>
  <si>
    <t>MonthlyFlow(L)</t>
  </si>
  <si>
    <t>JBT01</t>
  </si>
  <si>
    <t>JBT02</t>
  </si>
  <si>
    <t>JBT04</t>
  </si>
  <si>
    <t>JBT05</t>
  </si>
  <si>
    <t>JBT06</t>
  </si>
  <si>
    <t>JBT07</t>
  </si>
  <si>
    <t>JBT11</t>
  </si>
  <si>
    <t>JBT13</t>
  </si>
  <si>
    <t>JBT14</t>
  </si>
  <si>
    <t>JBT16</t>
  </si>
  <si>
    <t>JBT18</t>
  </si>
  <si>
    <t>JBT19</t>
  </si>
  <si>
    <t>Dissolved fraction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</si>
</sst>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vertical="center" wrapText="1"/>
    </xf>
    <xf numFmtId="0" fontId="3" fillId="4" borderId="3" xfId="0" applyFont="1" applyFill="1" applyBorder="1" applyAlignment="1" applyProtection="1">
      <alignment horizontal="right" vertical="center" wrapText="1"/>
    </xf>
    <xf numFmtId="0" fontId="4" fillId="5" borderId="4" xfId="0" applyFont="1" applyFill="1" applyBorder="1" applyAlignment="1" applyProtection="1">
      <alignment horizontal="right" vertical="center" wrapText="1"/>
    </xf>
    <xf numFmtId="166" fontId="0" fillId="0" borderId="0" xfId="0" applyNumberFormat="1"/>
    <xf numFmtId="166" fontId="4" fillId="5" borderId="4" xfId="0" applyNumberFormat="1" applyFont="1" applyFill="1" applyBorder="1" applyAlignment="1" applyProtection="1">
      <alignment horizontal="right" vertical="center" wrapText="1"/>
    </xf>
    <xf numFmtId="166" fontId="0" fillId="6" borderId="0" xfId="0" applyNumberFormat="1" applyFill="1"/>
    <xf numFmtId="0" fontId="0" fillId="6" borderId="0" xfId="0" applyFill="1"/>
    <xf numFmtId="2" fontId="0" fillId="0" borderId="0" xfId="0" applyNumberFormat="1"/>
    <xf numFmtId="0" fontId="1" fillId="2" borderId="0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WinterLoadCalc5!$G$2:$G$6</c:f>
              <c:numCache>
                <c:formatCode>0.000</c:formatCode>
                <c:ptCount val="5"/>
                <c:pt idx="0">
                  <c:v>3.5341421827899927E-2</c:v>
                </c:pt>
                <c:pt idx="1">
                  <c:v>2.9504347133663688E-2</c:v>
                </c:pt>
                <c:pt idx="2">
                  <c:v>0.21944926822461808</c:v>
                </c:pt>
                <c:pt idx="3">
                  <c:v>0.20947563584046294</c:v>
                </c:pt>
                <c:pt idx="4">
                  <c:v>0.1022358624554066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B1-4046-B9A2-B35C3B9F8342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WinterLoadCalc5!$H$2:$H$6</c:f>
              <c:numCache>
                <c:formatCode>0.000</c:formatCode>
                <c:ptCount val="5"/>
                <c:pt idx="0">
                  <c:v>1.9590940028274786E-2</c:v>
                </c:pt>
                <c:pt idx="1">
                  <c:v>1.7435446768094141E-2</c:v>
                </c:pt>
                <c:pt idx="2">
                  <c:v>6.083184041497669E-2</c:v>
                </c:pt>
                <c:pt idx="3">
                  <c:v>5.9030454046476895E-2</c:v>
                </c:pt>
                <c:pt idx="4">
                  <c:v>3.8104382411489224E-2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B1-4046-B9A2-B35C3B9F83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8870368"/>
        <c:axId val="518865776"/>
      </c:lineChart>
      <c:catAx>
        <c:axId val="51887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865776"/>
        <c:crosses val="autoZero"/>
        <c:auto val="1"/>
        <c:lblAlgn val="ctr"/>
        <c:lblOffset val="100"/>
        <c:noMultiLvlLbl val="0"/>
      </c:catAx>
      <c:valAx>
        <c:axId val="51886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870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WinterLoadCalc5!$G$47:$G$51</c:f>
              <c:numCache>
                <c:formatCode>0.000</c:formatCode>
                <c:ptCount val="5"/>
                <c:pt idx="0">
                  <c:v>2.1372108042372363E-2</c:v>
                </c:pt>
                <c:pt idx="1">
                  <c:v>2.1688313668262762E-2</c:v>
                </c:pt>
                <c:pt idx="2">
                  <c:v>4.4628458369132928E-2</c:v>
                </c:pt>
                <c:pt idx="3">
                  <c:v>4.3227844219335301E-2</c:v>
                </c:pt>
                <c:pt idx="4">
                  <c:v>4.15122213250552E-2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F5-4BE8-B0D4-31A49B9CA1F4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WinterLoadCalc5!$H$47:$H$51</c:f>
              <c:numCache>
                <c:formatCode>0.000</c:formatCode>
                <c:ptCount val="5"/>
                <c:pt idx="0">
                  <c:v>9.31511306468219E-3</c:v>
                </c:pt>
                <c:pt idx="1">
                  <c:v>9.4635755527805246E-3</c:v>
                </c:pt>
                <c:pt idx="2">
                  <c:v>2.0439175497399393E-2</c:v>
                </c:pt>
                <c:pt idx="3">
                  <c:v>1.9754040113410545E-2</c:v>
                </c:pt>
                <c:pt idx="4">
                  <c:v>1.8887444165092408E-2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F5-4BE8-B0D4-31A49B9CA1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6832496"/>
        <c:axId val="516824624"/>
      </c:lineChart>
      <c:catAx>
        <c:axId val="5168324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824624"/>
        <c:crosses val="autoZero"/>
        <c:auto val="1"/>
        <c:lblAlgn val="ctr"/>
        <c:lblOffset val="100"/>
        <c:noMultiLvlLbl val="0"/>
      </c:catAx>
      <c:valAx>
        <c:axId val="516824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832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WinterLoadCalc5!$G$52:$G$56</c:f>
              <c:numCache>
                <c:formatCode>0.000</c:formatCode>
                <c:ptCount val="5"/>
                <c:pt idx="0">
                  <c:v>7.2963150541607638E-2</c:v>
                </c:pt>
                <c:pt idx="1">
                  <c:v>6.4956322496539265E-2</c:v>
                </c:pt>
                <c:pt idx="2">
                  <c:v>0.22788382477685087</c:v>
                </c:pt>
                <c:pt idx="3">
                  <c:v>0.14880577664607511</c:v>
                </c:pt>
                <c:pt idx="4">
                  <c:v>0.17515231709261464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76-4E87-A317-264CBFD472F2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WinterLoadCalc5!$H$52:$H$56</c:f>
              <c:numCache>
                <c:formatCode>0.000</c:formatCode>
                <c:ptCount val="5"/>
                <c:pt idx="0">
                  <c:v>3.677613289954227E-2</c:v>
                </c:pt>
                <c:pt idx="1">
                  <c:v>3.2960322083771414E-2</c:v>
                </c:pt>
                <c:pt idx="2">
                  <c:v>0.10728090073617516</c:v>
                </c:pt>
                <c:pt idx="3">
                  <c:v>7.1889512850982829E-2</c:v>
                </c:pt>
                <c:pt idx="4">
                  <c:v>8.3734191400845898E-2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76-4E87-A317-264CBFD472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7779240"/>
        <c:axId val="797779568"/>
      </c:lineChart>
      <c:catAx>
        <c:axId val="797779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7779568"/>
        <c:crosses val="autoZero"/>
        <c:auto val="1"/>
        <c:lblAlgn val="ctr"/>
        <c:lblOffset val="100"/>
        <c:noMultiLvlLbl val="0"/>
      </c:catAx>
      <c:valAx>
        <c:axId val="79777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7779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WinterLoadCalc5!$G$57:$G$61</c:f>
              <c:numCache>
                <c:formatCode>0.000</c:formatCode>
                <c:ptCount val="5"/>
                <c:pt idx="0">
                  <c:v>5.5619878299703711E-2</c:v>
                </c:pt>
                <c:pt idx="1">
                  <c:v>4.9222833782740734E-2</c:v>
                </c:pt>
                <c:pt idx="2">
                  <c:v>0.10969601576172582</c:v>
                </c:pt>
                <c:pt idx="3">
                  <c:v>9.7172177929831224E-2</c:v>
                </c:pt>
                <c:pt idx="4">
                  <c:v>8.5597023752329651E-2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ED-4020-9F45-AC47ECB7B9EE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WinterLoadCalc5!$H$57:$H$61</c:f>
              <c:numCache>
                <c:formatCode>0.000</c:formatCode>
                <c:ptCount val="5"/>
                <c:pt idx="0">
                  <c:v>1.8000721003228078E-2</c:v>
                </c:pt>
                <c:pt idx="1">
                  <c:v>1.5540566371350203E-2</c:v>
                </c:pt>
                <c:pt idx="2">
                  <c:v>4.1639309092969798E-2</c:v>
                </c:pt>
                <c:pt idx="3">
                  <c:v>3.6004087521139143E-2</c:v>
                </c:pt>
                <c:pt idx="4">
                  <c:v>3.0693999094376926E-2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ED-4020-9F45-AC47ECB7B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7804824"/>
        <c:axId val="797795640"/>
      </c:lineChart>
      <c:catAx>
        <c:axId val="7978048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7795640"/>
        <c:crosses val="autoZero"/>
        <c:auto val="1"/>
        <c:lblAlgn val="ctr"/>
        <c:lblOffset val="100"/>
        <c:noMultiLvlLbl val="0"/>
      </c:catAx>
      <c:valAx>
        <c:axId val="797795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7804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WinterLoadCalc5!$G$7:$G$11</c:f>
              <c:numCache>
                <c:formatCode>0.000</c:formatCode>
                <c:ptCount val="5"/>
                <c:pt idx="0">
                  <c:v>0.14380338004191706</c:v>
                </c:pt>
                <c:pt idx="1">
                  <c:v>0.12605262080065319</c:v>
                </c:pt>
                <c:pt idx="2">
                  <c:v>0.43733313551240721</c:v>
                </c:pt>
                <c:pt idx="3">
                  <c:v>0.3616618075447926</c:v>
                </c:pt>
                <c:pt idx="4">
                  <c:v>0.21966847618777938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98-450E-A81F-67F17C3A923A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WinterLoadCalc5!$H$7:$H$11</c:f>
              <c:numCache>
                <c:formatCode>0.000</c:formatCode>
                <c:ptCount val="5"/>
                <c:pt idx="0">
                  <c:v>6.3711689842811878E-2</c:v>
                </c:pt>
                <c:pt idx="1">
                  <c:v>5.6285378819415248E-2</c:v>
                </c:pt>
                <c:pt idx="2">
                  <c:v>0.17767905240973333</c:v>
                </c:pt>
                <c:pt idx="3">
                  <c:v>0.14911701153355156</c:v>
                </c:pt>
                <c:pt idx="4">
                  <c:v>9.3960736132977563E-2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98-450E-A81F-67F17C3A9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0363520"/>
        <c:axId val="520359256"/>
      </c:lineChart>
      <c:catAx>
        <c:axId val="5203635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0359256"/>
        <c:crosses val="autoZero"/>
        <c:auto val="1"/>
        <c:lblAlgn val="ctr"/>
        <c:lblOffset val="100"/>
        <c:noMultiLvlLbl val="0"/>
      </c:catAx>
      <c:valAx>
        <c:axId val="520359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0363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WinterLoadCalc5!$G$12:$G$16</c:f>
              <c:numCache>
                <c:formatCode>0.000</c:formatCode>
                <c:ptCount val="5"/>
                <c:pt idx="0">
                  <c:v>4.4708748535652806E-2</c:v>
                </c:pt>
                <c:pt idx="1">
                  <c:v>4.461465264513214E-2</c:v>
                </c:pt>
                <c:pt idx="2">
                  <c:v>0.1719968579302113</c:v>
                </c:pt>
                <c:pt idx="3">
                  <c:v>0.21501341111778152</c:v>
                </c:pt>
                <c:pt idx="4">
                  <c:v>0.12712619421368604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08-48D0-91EB-2EB6CD289AA0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WinterLoadCalc5!$H$12:$H$16</c:f>
              <c:numCache>
                <c:formatCode>0.000</c:formatCode>
                <c:ptCount val="5"/>
                <c:pt idx="0">
                  <c:v>2.3183876896353983E-2</c:v>
                </c:pt>
                <c:pt idx="1">
                  <c:v>2.3148739147476068E-2</c:v>
                </c:pt>
                <c:pt idx="2">
                  <c:v>5.8853405784854103E-2</c:v>
                </c:pt>
                <c:pt idx="3">
                  <c:v>6.7943277883914882E-2</c:v>
                </c:pt>
                <c:pt idx="4">
                  <c:v>4.7602128906000449E-2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08-48D0-91EB-2EB6CD289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9990984"/>
        <c:axId val="769970648"/>
      </c:lineChart>
      <c:catAx>
        <c:axId val="7699909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970648"/>
        <c:crosses val="autoZero"/>
        <c:auto val="1"/>
        <c:lblAlgn val="ctr"/>
        <c:lblOffset val="100"/>
        <c:noMultiLvlLbl val="0"/>
      </c:catAx>
      <c:valAx>
        <c:axId val="769970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990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WinterLoadCalc5!$G$17:$G$21</c:f>
              <c:numCache>
                <c:formatCode>0.000</c:formatCode>
                <c:ptCount val="5"/>
                <c:pt idx="0">
                  <c:v>7.7214223043661795E-2</c:v>
                </c:pt>
                <c:pt idx="1">
                  <c:v>5.9503177875335531E-2</c:v>
                </c:pt>
                <c:pt idx="2">
                  <c:v>0.192552449238233</c:v>
                </c:pt>
                <c:pt idx="3">
                  <c:v>0.1759875628960981</c:v>
                </c:pt>
                <c:pt idx="4">
                  <c:v>0.17530541015284251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C7-4D48-B801-11347E23C44D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WinterLoadCalc5!$H$17:$H$21</c:f>
              <c:numCache>
                <c:formatCode>0.000</c:formatCode>
                <c:ptCount val="5"/>
                <c:pt idx="0">
                  <c:v>5.987902920901688E-2</c:v>
                </c:pt>
                <c:pt idx="1">
                  <c:v>4.6033683244922019E-2</c:v>
                </c:pt>
                <c:pt idx="2">
                  <c:v>0.15090453766425152</c:v>
                </c:pt>
                <c:pt idx="3">
                  <c:v>0.13781182597199881</c:v>
                </c:pt>
                <c:pt idx="4">
                  <c:v>0.13718594092697509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C7-4D48-B801-11347E23C4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5644032"/>
        <c:axId val="795650920"/>
      </c:lineChart>
      <c:catAx>
        <c:axId val="7956440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650920"/>
        <c:crosses val="autoZero"/>
        <c:auto val="1"/>
        <c:lblAlgn val="ctr"/>
        <c:lblOffset val="100"/>
        <c:noMultiLvlLbl val="0"/>
      </c:catAx>
      <c:valAx>
        <c:axId val="79565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644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WinterLoadCalc5!$G$22:$G$26</c:f>
              <c:numCache>
                <c:formatCode>0.000</c:formatCode>
                <c:ptCount val="5"/>
                <c:pt idx="0">
                  <c:v>6.770055536846864E-2</c:v>
                </c:pt>
                <c:pt idx="1">
                  <c:v>6.1381419620717546E-2</c:v>
                </c:pt>
                <c:pt idx="2">
                  <c:v>0.18519607236856084</c:v>
                </c:pt>
                <c:pt idx="3">
                  <c:v>0.15008307777679741</c:v>
                </c:pt>
                <c:pt idx="4">
                  <c:v>0.15147885234378369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FD-4BC9-8000-E15DCCB49EA8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WinterLoadCalc5!$H$22:$H$26</c:f>
              <c:numCache>
                <c:formatCode>0.000</c:formatCode>
                <c:ptCount val="5"/>
                <c:pt idx="0">
                  <c:v>5.4264297999474201E-2</c:v>
                </c:pt>
                <c:pt idx="1">
                  <c:v>4.9700309559083805E-2</c:v>
                </c:pt>
                <c:pt idx="2">
                  <c:v>0.132043071201358</c:v>
                </c:pt>
                <c:pt idx="3">
                  <c:v>0.10964497813074386</c:v>
                </c:pt>
                <c:pt idx="4">
                  <c:v>0.11050117160100138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FD-4BC9-8000-E15DCCB49E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74570600"/>
        <c:axId val="774569616"/>
      </c:lineChart>
      <c:catAx>
        <c:axId val="774570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4569616"/>
        <c:crosses val="autoZero"/>
        <c:auto val="1"/>
        <c:lblAlgn val="ctr"/>
        <c:lblOffset val="100"/>
        <c:noMultiLvlLbl val="0"/>
      </c:catAx>
      <c:valAx>
        <c:axId val="77456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4570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WinterLoadCalc5!$G$27:$G$31</c:f>
              <c:numCache>
                <c:formatCode>0.000</c:formatCode>
                <c:ptCount val="5"/>
                <c:pt idx="0">
                  <c:v>2.6188118529229067E-2</c:v>
                </c:pt>
                <c:pt idx="1">
                  <c:v>2.5658466946856667E-2</c:v>
                </c:pt>
                <c:pt idx="2">
                  <c:v>0.15534158064547496</c:v>
                </c:pt>
                <c:pt idx="3">
                  <c:v>0.12989051136585905</c:v>
                </c:pt>
                <c:pt idx="4">
                  <c:v>0.13697208943572414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62-4536-89C4-E30E1371368B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WinterLoadCalc5!$H$27:$H$31</c:f>
              <c:numCache>
                <c:formatCode>0.000</c:formatCode>
                <c:ptCount val="5"/>
                <c:pt idx="0">
                  <c:v>2.2698204388118141E-2</c:v>
                </c:pt>
                <c:pt idx="1">
                  <c:v>2.2261204773979287E-2</c:v>
                </c:pt>
                <c:pt idx="2">
                  <c:v>0.10359105218333865</c:v>
                </c:pt>
                <c:pt idx="3">
                  <c:v>8.9207311559057256E-2</c:v>
                </c:pt>
                <c:pt idx="4">
                  <c:v>9.403117310638294E-2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62-4536-89C4-E30E13713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5793536"/>
        <c:axId val="795805672"/>
      </c:lineChart>
      <c:catAx>
        <c:axId val="7957935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805672"/>
        <c:crosses val="autoZero"/>
        <c:auto val="1"/>
        <c:lblAlgn val="ctr"/>
        <c:lblOffset val="100"/>
        <c:noMultiLvlLbl val="0"/>
      </c:catAx>
      <c:valAx>
        <c:axId val="795805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793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WinterLoadCalc5!$G$32:$G$36</c:f>
              <c:numCache>
                <c:formatCode>0.000</c:formatCode>
                <c:ptCount val="5"/>
                <c:pt idx="0">
                  <c:v>2.3046999460670528E-2</c:v>
                </c:pt>
                <c:pt idx="1">
                  <c:v>1.8503147675503574E-2</c:v>
                </c:pt>
                <c:pt idx="2">
                  <c:v>5.2541546871282735E-2</c:v>
                </c:pt>
                <c:pt idx="3">
                  <c:v>4.0459776207012299E-2</c:v>
                </c:pt>
                <c:pt idx="4">
                  <c:v>3.6908250704981389E-2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54-47C3-AE1E-DC78939361BC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WinterLoadCalc5!$H$32:$H$36</c:f>
              <c:numCache>
                <c:formatCode>0.000</c:formatCode>
                <c:ptCount val="5"/>
                <c:pt idx="0">
                  <c:v>1.7471914048973292E-2</c:v>
                </c:pt>
                <c:pt idx="1">
                  <c:v>1.4272204373557407E-2</c:v>
                </c:pt>
                <c:pt idx="2">
                  <c:v>3.7018156000810994E-2</c:v>
                </c:pt>
                <c:pt idx="3">
                  <c:v>2.9105000066327241E-2</c:v>
                </c:pt>
                <c:pt idx="4">
                  <c:v>2.686965631633003E-2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54-47C3-AE1E-DC78939361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2365128"/>
        <c:axId val="792357256"/>
      </c:lineChart>
      <c:catAx>
        <c:axId val="7923651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2357256"/>
        <c:crosses val="autoZero"/>
        <c:auto val="1"/>
        <c:lblAlgn val="ctr"/>
        <c:lblOffset val="100"/>
        <c:noMultiLvlLbl val="0"/>
      </c:catAx>
      <c:valAx>
        <c:axId val="79235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2365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WinterLoadCalc5!$G$37:$G$41</c:f>
              <c:numCache>
                <c:formatCode>0.000</c:formatCode>
                <c:ptCount val="5"/>
                <c:pt idx="0">
                  <c:v>6.2311612870403876E-2</c:v>
                </c:pt>
                <c:pt idx="1">
                  <c:v>6.0688091909266502E-2</c:v>
                </c:pt>
                <c:pt idx="2">
                  <c:v>9.9739428718152889E-2</c:v>
                </c:pt>
                <c:pt idx="3">
                  <c:v>0.10058113559256684</c:v>
                </c:pt>
                <c:pt idx="4">
                  <c:v>8.2608522257941144E-2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9D-4A0A-A7D0-6111E6594D3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WinterLoadCalc5!$H$37:$H$41</c:f>
              <c:numCache>
                <c:formatCode>0.000</c:formatCode>
                <c:ptCount val="5"/>
                <c:pt idx="0">
                  <c:v>3.1759027166794032E-2</c:v>
                </c:pt>
                <c:pt idx="1">
                  <c:v>3.1148594687096132E-2</c:v>
                </c:pt>
                <c:pt idx="2">
                  <c:v>4.2402290876895454E-2</c:v>
                </c:pt>
                <c:pt idx="3">
                  <c:v>4.211053006152761E-2</c:v>
                </c:pt>
                <c:pt idx="4">
                  <c:v>3.803587564559275E-2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9D-4A0A-A7D0-6111E6594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2395960"/>
        <c:axId val="792398912"/>
      </c:lineChart>
      <c:catAx>
        <c:axId val="7923959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2398912"/>
        <c:crosses val="autoZero"/>
        <c:auto val="1"/>
        <c:lblAlgn val="ctr"/>
        <c:lblOffset val="100"/>
        <c:noMultiLvlLbl val="0"/>
      </c:catAx>
      <c:valAx>
        <c:axId val="792398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2395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WinterLoadCalc5!$G$42:$G$46</c:f>
              <c:numCache>
                <c:formatCode>0.000</c:formatCode>
                <c:ptCount val="5"/>
                <c:pt idx="0">
                  <c:v>6.9764534575338988E-2</c:v>
                </c:pt>
                <c:pt idx="1">
                  <c:v>5.2454635214641415E-2</c:v>
                </c:pt>
                <c:pt idx="2">
                  <c:v>0.19338597113750472</c:v>
                </c:pt>
                <c:pt idx="3">
                  <c:v>0.13659281673130261</c:v>
                </c:pt>
                <c:pt idx="4">
                  <c:v>0.16348407433301257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B9-4A92-898F-50C13C6E7739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WinterLoadCalc5!$H$42:$H$46</c:f>
              <c:numCache>
                <c:formatCode>0.000</c:formatCode>
                <c:ptCount val="5"/>
                <c:pt idx="0">
                  <c:v>4.2837041986104614E-2</c:v>
                </c:pt>
                <c:pt idx="1">
                  <c:v>3.371767901959493E-2</c:v>
                </c:pt>
                <c:pt idx="2">
                  <c:v>9.7379980228957483E-2</c:v>
                </c:pt>
                <c:pt idx="3">
                  <c:v>7.3466378179020742E-2</c:v>
                </c:pt>
                <c:pt idx="4">
                  <c:v>8.5246097500568704E-2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B9-4A92-898F-50C13C6E7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2404488"/>
        <c:axId val="792400224"/>
      </c:lineChart>
      <c:catAx>
        <c:axId val="792404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2400224"/>
        <c:crosses val="autoZero"/>
        <c:auto val="1"/>
        <c:lblAlgn val="ctr"/>
        <c:lblOffset val="100"/>
        <c:noMultiLvlLbl val="0"/>
      </c:catAx>
      <c:valAx>
        <c:axId val="792400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2404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88899</xdr:colOff>
      <xdr:row>0</xdr:row>
      <xdr:rowOff>158750</xdr:rowOff>
    </xdr:from>
    <xdr:to>
      <xdr:col>15</xdr:col>
      <xdr:colOff>530224</xdr:colOff>
      <xdr:row>9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FAE95E-09A8-45B3-BA31-D2BC5EB26F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92075</xdr:colOff>
      <xdr:row>4</xdr:row>
      <xdr:rowOff>12700</xdr:rowOff>
    </xdr:from>
    <xdr:to>
      <xdr:col>16</xdr:col>
      <xdr:colOff>396875</xdr:colOff>
      <xdr:row>14</xdr:row>
      <xdr:rowOff>82550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3156330-0DBF-4278-B3F8-52C56034DA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92075</xdr:colOff>
      <xdr:row>9</xdr:row>
      <xdr:rowOff>12700</xdr:rowOff>
    </xdr:from>
    <xdr:to>
      <xdr:col>16</xdr:col>
      <xdr:colOff>396875</xdr:colOff>
      <xdr:row>18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FE9F124-30D3-4424-89D6-7A4E728E28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136525</xdr:colOff>
      <xdr:row>13</xdr:row>
      <xdr:rowOff>120650</xdr:rowOff>
    </xdr:from>
    <xdr:to>
      <xdr:col>16</xdr:col>
      <xdr:colOff>441325</xdr:colOff>
      <xdr:row>23</xdr:row>
      <xdr:rowOff>31750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08C99BD-3D95-4537-970B-D10DB4CC59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149225</xdr:colOff>
      <xdr:row>19</xdr:row>
      <xdr:rowOff>38100</xdr:rowOff>
    </xdr:from>
    <xdr:to>
      <xdr:col>16</xdr:col>
      <xdr:colOff>454025</xdr:colOff>
      <xdr:row>32</xdr:row>
      <xdr:rowOff>82550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57DE3E5-D199-44EC-B7A3-4574D7829D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155575</xdr:colOff>
      <xdr:row>26</xdr:row>
      <xdr:rowOff>82550</xdr:rowOff>
    </xdr:from>
    <xdr:to>
      <xdr:col>16</xdr:col>
      <xdr:colOff>460375</xdr:colOff>
      <xdr:row>36</xdr:row>
      <xdr:rowOff>171450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839EA07-8B78-4181-9891-AFA8A4D159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149225</xdr:colOff>
      <xdr:row>29</xdr:row>
      <xdr:rowOff>177800</xdr:rowOff>
    </xdr:from>
    <xdr:to>
      <xdr:col>16</xdr:col>
      <xdr:colOff>454025</xdr:colOff>
      <xdr:row>43</xdr:row>
      <xdr:rowOff>133350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6BE52E8-06EB-4345-A72D-C7ED4B9983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149225</xdr:colOff>
      <xdr:row>35</xdr:row>
      <xdr:rowOff>152400</xdr:rowOff>
    </xdr:from>
    <xdr:to>
      <xdr:col>16</xdr:col>
      <xdr:colOff>454025</xdr:colOff>
      <xdr:row>50</xdr:row>
      <xdr:rowOff>133350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C9AC17B-BBD5-4E08-9CB2-85219CB522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155575</xdr:colOff>
      <xdr:row>44</xdr:row>
      <xdr:rowOff>44450</xdr:rowOff>
    </xdr:from>
    <xdr:to>
      <xdr:col>16</xdr:col>
      <xdr:colOff>460375</xdr:colOff>
      <xdr:row>54</xdr:row>
      <xdr:rowOff>165100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DBD5765-C857-43AD-880C-48EB671E5C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149225</xdr:colOff>
      <xdr:row>49</xdr:row>
      <xdr:rowOff>25400</xdr:rowOff>
    </xdr:from>
    <xdr:to>
      <xdr:col>16</xdr:col>
      <xdr:colOff>454025</xdr:colOff>
      <xdr:row>59</xdr:row>
      <xdr:rowOff>57150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327541A-1FE2-4D9F-A077-F89E00579C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187325</xdr:colOff>
      <xdr:row>48</xdr:row>
      <xdr:rowOff>152400</xdr:rowOff>
    </xdr:from>
    <xdr:to>
      <xdr:col>16</xdr:col>
      <xdr:colOff>492125</xdr:colOff>
      <xdr:row>63</xdr:row>
      <xdr:rowOff>133350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E04AAA2C-748A-4509-B47D-1C16E00976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174625</xdr:colOff>
      <xdr:row>56</xdr:row>
      <xdr:rowOff>101600</xdr:rowOff>
    </xdr:from>
    <xdr:to>
      <xdr:col>16</xdr:col>
      <xdr:colOff>479425</xdr:colOff>
      <xdr:row>71</xdr:row>
      <xdr:rowOff>82550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38DE5E29-D195-4C9D-8973-50424489D6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2"/>
  <sheetViews>
    <sheetView tabSelected="1" topLeftCell="D46" workbookViewId="0">
      <selection activeCell="I63" sqref="I63"/>
    </sheetView>
  </sheetViews>
  <sheetFormatPr defaultRowHeight="14.5" x14ac:dyDescent="0.35"/>
  <cols>
    <col min="1" max="3" width="14.08984375" customWidth="1"/>
    <col min="4" max="4" width="17.453125" bestFit="1" customWidth="1"/>
    <col min="5" max="5" width="18.7265625" bestFit="1" customWidth="1"/>
    <col min="6" max="6" width="21.6328125" customWidth="1"/>
    <col min="7" max="7" width="11.81640625" bestFit="1" customWidth="1"/>
  </cols>
  <sheetData>
    <row r="1" spans="1: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I1" s="10" t="s">
        <v>18</v>
      </c>
    </row>
    <row r="2" spans="1:9" x14ac:dyDescent="0.35">
      <c r="A2" s="2" t="s">
        <v>6</v>
      </c>
      <c r="B2" s="3">
        <v>2017</v>
      </c>
      <c r="C2" s="3">
        <v>11</v>
      </c>
      <c r="D2" s="6">
        <v>1.4479380522890601E-2</v>
      </c>
      <c r="E2" s="6">
        <v>8.0264081295841807E-3</v>
      </c>
      <c r="F2" s="4">
        <v>409700</v>
      </c>
      <c r="G2" s="5">
        <f>D2/F2*1000000</f>
        <v>3.5341421827899927E-2</v>
      </c>
      <c r="H2" s="5">
        <f>E2/F2*1000000</f>
        <v>1.9590940028274786E-2</v>
      </c>
      <c r="I2" s="9">
        <f>H2/G2</f>
        <v>0.55433366896430059</v>
      </c>
    </row>
    <row r="3" spans="1:9" x14ac:dyDescent="0.35">
      <c r="A3" s="2" t="s">
        <v>6</v>
      </c>
      <c r="B3" s="3">
        <v>2017</v>
      </c>
      <c r="C3" s="3">
        <v>12</v>
      </c>
      <c r="D3" s="6">
        <v>2.5999230744341802E-2</v>
      </c>
      <c r="E3" s="6">
        <v>1.53641157216848E-2</v>
      </c>
      <c r="F3" s="4">
        <v>881200.00169999897</v>
      </c>
      <c r="G3" s="5">
        <f t="shared" ref="G3:G61" si="0">D3/F3*1000000</f>
        <v>2.9504347133663688E-2</v>
      </c>
      <c r="H3" s="5">
        <f t="shared" ref="H3:H61" si="1">E3/F3*1000000</f>
        <v>1.7435446768094141E-2</v>
      </c>
      <c r="I3" s="9">
        <f t="shared" ref="I3:I61" si="2">H3/G3</f>
        <v>0.59094501190303417</v>
      </c>
    </row>
    <row r="4" spans="1:9" x14ac:dyDescent="0.35">
      <c r="A4" s="2" t="s">
        <v>6</v>
      </c>
      <c r="B4" s="3">
        <v>2018</v>
      </c>
      <c r="C4" s="3">
        <v>1</v>
      </c>
      <c r="D4" s="6">
        <v>1.31990793312623</v>
      </c>
      <c r="E4" s="6">
        <v>0.36588150600809</v>
      </c>
      <c r="F4" s="4">
        <v>6014638.1156998603</v>
      </c>
      <c r="G4" s="5">
        <f t="shared" si="0"/>
        <v>0.21944926822461808</v>
      </c>
      <c r="H4" s="5">
        <f t="shared" si="1"/>
        <v>6.083184041497669E-2</v>
      </c>
      <c r="I4" s="9">
        <f t="shared" si="2"/>
        <v>0.27720229330048185</v>
      </c>
    </row>
    <row r="5" spans="1:9" x14ac:dyDescent="0.35">
      <c r="A5" s="2" t="s">
        <v>6</v>
      </c>
      <c r="B5" s="3">
        <v>2018</v>
      </c>
      <c r="C5" s="3">
        <v>2</v>
      </c>
      <c r="D5" s="6">
        <v>1.1208626235556201</v>
      </c>
      <c r="E5" s="6">
        <v>0.31586026378077198</v>
      </c>
      <c r="F5" s="4">
        <v>5350801.8679999197</v>
      </c>
      <c r="G5" s="5">
        <f t="shared" si="0"/>
        <v>0.20947563584046294</v>
      </c>
      <c r="H5" s="5">
        <f t="shared" si="1"/>
        <v>5.9030454046476895E-2</v>
      </c>
      <c r="I5" s="9">
        <f t="shared" si="2"/>
        <v>0.28180104960480751</v>
      </c>
    </row>
    <row r="6" spans="1:9" x14ac:dyDescent="0.35">
      <c r="A6" s="2" t="s">
        <v>6</v>
      </c>
      <c r="B6" s="3">
        <v>2018</v>
      </c>
      <c r="C6" s="3">
        <v>3</v>
      </c>
      <c r="D6" s="6">
        <v>0.54061303596089405</v>
      </c>
      <c r="E6" s="6">
        <v>0.20149217079158799</v>
      </c>
      <c r="F6" s="4">
        <v>5287900.1846998604</v>
      </c>
      <c r="G6" s="5">
        <f t="shared" si="0"/>
        <v>0.1022358624554066</v>
      </c>
      <c r="H6" s="5">
        <f t="shared" si="1"/>
        <v>3.8104382411489224E-2</v>
      </c>
      <c r="I6" s="9">
        <f t="shared" si="2"/>
        <v>0.37271052932242493</v>
      </c>
    </row>
    <row r="7" spans="1:9" x14ac:dyDescent="0.35">
      <c r="A7" s="2" t="s">
        <v>7</v>
      </c>
      <c r="B7" s="3">
        <v>2017</v>
      </c>
      <c r="C7" s="3">
        <v>11</v>
      </c>
      <c r="D7" s="6">
        <v>6.3768170845787701E-3</v>
      </c>
      <c r="E7" s="6">
        <v>2.82523117438965E-3</v>
      </c>
      <c r="F7" s="4">
        <v>44344</v>
      </c>
      <c r="G7" s="5">
        <f t="shared" si="0"/>
        <v>0.14380338004191706</v>
      </c>
      <c r="H7" s="5">
        <f t="shared" si="1"/>
        <v>6.3711689842811878E-2</v>
      </c>
      <c r="I7" s="9">
        <f t="shared" si="2"/>
        <v>0.44304723452425554</v>
      </c>
    </row>
    <row r="8" spans="1:9" x14ac:dyDescent="0.35">
      <c r="A8" s="2" t="s">
        <v>7</v>
      </c>
      <c r="B8" s="3">
        <v>2017</v>
      </c>
      <c r="C8" s="3">
        <v>12</v>
      </c>
      <c r="D8" s="6">
        <v>6.1543931579710904E-3</v>
      </c>
      <c r="E8" s="6">
        <v>2.74807733547913E-3</v>
      </c>
      <c r="F8" s="4">
        <v>48824</v>
      </c>
      <c r="G8" s="5">
        <f t="shared" si="0"/>
        <v>0.12605262080065319</v>
      </c>
      <c r="H8" s="5">
        <f t="shared" si="1"/>
        <v>5.6285378819415248E-2</v>
      </c>
      <c r="I8" s="9">
        <f t="shared" si="2"/>
        <v>0.44652287641387606</v>
      </c>
    </row>
    <row r="9" spans="1:9" x14ac:dyDescent="0.35">
      <c r="A9" s="2" t="s">
        <v>7</v>
      </c>
      <c r="B9" s="3">
        <v>2018</v>
      </c>
      <c r="C9" s="3">
        <v>1</v>
      </c>
      <c r="D9" s="6">
        <v>0.36559519357902998</v>
      </c>
      <c r="E9" s="6">
        <v>0.14853346862127301</v>
      </c>
      <c r="F9" s="4">
        <v>835964.9976</v>
      </c>
      <c r="G9" s="5">
        <f t="shared" si="0"/>
        <v>0.43733313551240721</v>
      </c>
      <c r="H9" s="5">
        <f t="shared" si="1"/>
        <v>0.17767905240973333</v>
      </c>
      <c r="I9" s="9">
        <f t="shared" si="2"/>
        <v>0.40627850483259931</v>
      </c>
    </row>
    <row r="10" spans="1:9" x14ac:dyDescent="0.35">
      <c r="A10" s="2" t="s">
        <v>7</v>
      </c>
      <c r="B10" s="3">
        <v>2018</v>
      </c>
      <c r="C10" s="3">
        <v>2</v>
      </c>
      <c r="D10" s="6">
        <v>0.22866176786888201</v>
      </c>
      <c r="E10" s="6">
        <v>9.4279679980760298E-2</v>
      </c>
      <c r="F10" s="4">
        <v>632253.01399999706</v>
      </c>
      <c r="G10" s="5">
        <f t="shared" si="0"/>
        <v>0.3616618075447926</v>
      </c>
      <c r="H10" s="5">
        <f t="shared" si="1"/>
        <v>0.14911701153355156</v>
      </c>
      <c r="I10" s="9">
        <f t="shared" si="2"/>
        <v>0.41231064055632444</v>
      </c>
    </row>
    <row r="11" spans="1:9" x14ac:dyDescent="0.35">
      <c r="A11" s="2" t="s">
        <v>7</v>
      </c>
      <c r="B11" s="3">
        <v>2018</v>
      </c>
      <c r="C11" s="3">
        <v>3</v>
      </c>
      <c r="D11" s="6">
        <v>0.123224352606049</v>
      </c>
      <c r="E11" s="6">
        <v>5.2707839929096202E-2</v>
      </c>
      <c r="F11" s="4">
        <v>560956.01309999998</v>
      </c>
      <c r="G11" s="5">
        <f t="shared" si="0"/>
        <v>0.21966847618777938</v>
      </c>
      <c r="H11" s="5">
        <f t="shared" si="1"/>
        <v>9.3960736132977563E-2</v>
      </c>
      <c r="I11" s="9">
        <f t="shared" si="2"/>
        <v>0.42773882608744018</v>
      </c>
    </row>
    <row r="12" spans="1:9" x14ac:dyDescent="0.35">
      <c r="A12" s="2" t="s">
        <v>8</v>
      </c>
      <c r="B12" s="3">
        <v>2017</v>
      </c>
      <c r="C12" s="3">
        <v>11</v>
      </c>
      <c r="D12" s="6">
        <v>2.3158684653982798E-3</v>
      </c>
      <c r="E12" s="6">
        <v>1.20090163935424E-3</v>
      </c>
      <c r="F12" s="4">
        <v>51799</v>
      </c>
      <c r="G12" s="5">
        <f t="shared" si="0"/>
        <v>4.4708748535652806E-2</v>
      </c>
      <c r="H12" s="5">
        <f t="shared" si="1"/>
        <v>2.3183876896353983E-2</v>
      </c>
      <c r="I12" s="9">
        <f t="shared" si="2"/>
        <v>0.51855347455914802</v>
      </c>
    </row>
    <row r="13" spans="1:9" x14ac:dyDescent="0.35">
      <c r="A13" s="2" t="s">
        <v>8</v>
      </c>
      <c r="B13" s="3">
        <v>2017</v>
      </c>
      <c r="C13" s="3">
        <v>12</v>
      </c>
      <c r="D13" s="6">
        <v>6.6921978967698203E-3</v>
      </c>
      <c r="E13" s="6">
        <v>3.47231087212141E-3</v>
      </c>
      <c r="F13" s="4">
        <v>150000</v>
      </c>
      <c r="G13" s="5">
        <f t="shared" si="0"/>
        <v>4.461465264513214E-2</v>
      </c>
      <c r="H13" s="5">
        <f t="shared" si="1"/>
        <v>2.3148739147476068E-2</v>
      </c>
      <c r="I13" s="9">
        <f t="shared" si="2"/>
        <v>0.51885956238643505</v>
      </c>
    </row>
    <row r="14" spans="1:9" x14ac:dyDescent="0.35">
      <c r="A14" s="2" t="s">
        <v>8</v>
      </c>
      <c r="B14" s="3">
        <v>2018</v>
      </c>
      <c r="C14" s="3">
        <v>1</v>
      </c>
      <c r="D14" s="6">
        <v>0.17930414688172999</v>
      </c>
      <c r="E14" s="6">
        <v>6.1353793565341402E-2</v>
      </c>
      <c r="F14" s="4">
        <v>1042485.01419999</v>
      </c>
      <c r="G14" s="5">
        <f t="shared" si="0"/>
        <v>0.1719968579302113</v>
      </c>
      <c r="H14" s="5">
        <f t="shared" si="1"/>
        <v>5.8853405784854103E-2</v>
      </c>
      <c r="I14" s="9">
        <f t="shared" si="2"/>
        <v>0.34217721470664425</v>
      </c>
    </row>
    <row r="15" spans="1:9" x14ac:dyDescent="0.35">
      <c r="A15" s="2" t="s">
        <v>8</v>
      </c>
      <c r="B15" s="3">
        <v>2018</v>
      </c>
      <c r="C15" s="3">
        <v>2</v>
      </c>
      <c r="D15" s="6">
        <v>0.22923204822603799</v>
      </c>
      <c r="E15" s="6">
        <v>7.2436303724278006E-2</v>
      </c>
      <c r="F15" s="4">
        <v>1066129.0708999899</v>
      </c>
      <c r="G15" s="5">
        <f t="shared" si="0"/>
        <v>0.21501341111778152</v>
      </c>
      <c r="H15" s="5">
        <f t="shared" si="1"/>
        <v>6.7943277883914882E-2</v>
      </c>
      <c r="I15" s="9">
        <f t="shared" si="2"/>
        <v>0.31599553502593586</v>
      </c>
    </row>
    <row r="16" spans="1:9" x14ac:dyDescent="0.35">
      <c r="A16" s="2" t="s">
        <v>8</v>
      </c>
      <c r="B16" s="3">
        <v>2018</v>
      </c>
      <c r="C16" s="3">
        <v>3</v>
      </c>
      <c r="D16" s="6">
        <v>0.15634018034916</v>
      </c>
      <c r="E16" s="6">
        <v>5.8541242929514799E-2</v>
      </c>
      <c r="F16" s="4">
        <v>1229803.0418999901</v>
      </c>
      <c r="G16" s="5">
        <f t="shared" si="0"/>
        <v>0.12712619421368604</v>
      </c>
      <c r="H16" s="5">
        <f t="shared" si="1"/>
        <v>4.7602128906000449E-2</v>
      </c>
      <c r="I16" s="9">
        <f t="shared" si="2"/>
        <v>0.37444784059205116</v>
      </c>
    </row>
    <row r="17" spans="1:9" x14ac:dyDescent="0.35">
      <c r="A17" s="2" t="s">
        <v>9</v>
      </c>
      <c r="B17" s="3">
        <v>2017</v>
      </c>
      <c r="C17" s="3">
        <v>11</v>
      </c>
      <c r="D17" s="6">
        <v>9.87878769620609E-2</v>
      </c>
      <c r="E17" s="6">
        <v>7.6609229970016193E-2</v>
      </c>
      <c r="F17" s="4">
        <v>1279400</v>
      </c>
      <c r="G17" s="5">
        <f t="shared" si="0"/>
        <v>7.7214223043661795E-2</v>
      </c>
      <c r="H17" s="5">
        <f t="shared" si="1"/>
        <v>5.987902920901688E-2</v>
      </c>
      <c r="I17" s="9">
        <f t="shared" si="2"/>
        <v>0.77549221955076197</v>
      </c>
    </row>
    <row r="18" spans="1:9" x14ac:dyDescent="0.35">
      <c r="A18" s="2" t="s">
        <v>9</v>
      </c>
      <c r="B18" s="3">
        <v>2017</v>
      </c>
      <c r="C18" s="3">
        <v>12</v>
      </c>
      <c r="D18" s="6">
        <v>0.133537031787828</v>
      </c>
      <c r="E18" s="6">
        <v>0.103308791938254</v>
      </c>
      <c r="F18" s="4">
        <v>2244200</v>
      </c>
      <c r="G18" s="5">
        <f t="shared" si="0"/>
        <v>5.9503177875335531E-2</v>
      </c>
      <c r="H18" s="5">
        <f t="shared" si="1"/>
        <v>4.6033683244922019E-2</v>
      </c>
      <c r="I18" s="9">
        <f t="shared" si="2"/>
        <v>0.77363402911633883</v>
      </c>
    </row>
    <row r="19" spans="1:9" x14ac:dyDescent="0.35">
      <c r="A19" s="2" t="s">
        <v>9</v>
      </c>
      <c r="B19" s="3">
        <v>2018</v>
      </c>
      <c r="C19" s="3">
        <v>1</v>
      </c>
      <c r="D19" s="6">
        <v>1.23655255643329</v>
      </c>
      <c r="E19" s="6">
        <v>0.96909383684465</v>
      </c>
      <c r="F19" s="4">
        <v>6421899.9100000104</v>
      </c>
      <c r="G19" s="5">
        <f t="shared" si="0"/>
        <v>0.192552449238233</v>
      </c>
      <c r="H19" s="5">
        <f t="shared" si="1"/>
        <v>0.15090453766425152</v>
      </c>
      <c r="I19" s="9">
        <f t="shared" si="2"/>
        <v>0.78370614479978307</v>
      </c>
    </row>
    <row r="20" spans="1:9" x14ac:dyDescent="0.35">
      <c r="A20" s="2" t="s">
        <v>9</v>
      </c>
      <c r="B20" s="3">
        <v>2018</v>
      </c>
      <c r="C20" s="3">
        <v>2</v>
      </c>
      <c r="D20" s="6">
        <v>0.80399934546320795</v>
      </c>
      <c r="E20" s="6">
        <v>0.62959345566932201</v>
      </c>
      <c r="F20" s="4">
        <v>4568500.9340000004</v>
      </c>
      <c r="G20" s="5">
        <f t="shared" si="0"/>
        <v>0.1759875628960981</v>
      </c>
      <c r="H20" s="5">
        <f t="shared" si="1"/>
        <v>0.13781182597199881</v>
      </c>
      <c r="I20" s="9">
        <f t="shared" si="2"/>
        <v>0.78307707490308287</v>
      </c>
    </row>
    <row r="21" spans="1:9" x14ac:dyDescent="0.35">
      <c r="A21" s="2" t="s">
        <v>9</v>
      </c>
      <c r="B21" s="3">
        <v>2018</v>
      </c>
      <c r="C21" s="3">
        <v>3</v>
      </c>
      <c r="D21" s="6">
        <v>1.8138847683855801</v>
      </c>
      <c r="E21" s="6">
        <v>1.41946268781511</v>
      </c>
      <c r="F21" s="4">
        <v>10346998.229</v>
      </c>
      <c r="G21" s="5">
        <f t="shared" si="0"/>
        <v>0.17530541015284251</v>
      </c>
      <c r="H21" s="5">
        <f t="shared" si="1"/>
        <v>0.13718594092697509</v>
      </c>
      <c r="I21" s="9">
        <f t="shared" si="2"/>
        <v>0.78255394860528016</v>
      </c>
    </row>
    <row r="22" spans="1:9" x14ac:dyDescent="0.35">
      <c r="A22" s="2" t="s">
        <v>10</v>
      </c>
      <c r="B22" s="3">
        <v>2017</v>
      </c>
      <c r="C22" s="3">
        <v>11</v>
      </c>
      <c r="D22" s="6">
        <v>6.6700634598781103E-2</v>
      </c>
      <c r="E22" s="6">
        <v>5.3462827489714398E-2</v>
      </c>
      <c r="F22" s="4">
        <v>985230.24273219996</v>
      </c>
      <c r="G22" s="5">
        <f t="shared" si="0"/>
        <v>6.770055536846864E-2</v>
      </c>
      <c r="H22" s="5">
        <f t="shared" si="1"/>
        <v>5.4264297999474201E-2</v>
      </c>
      <c r="I22" s="9">
        <f t="shared" si="2"/>
        <v>0.80153401555030168</v>
      </c>
    </row>
    <row r="23" spans="1:9" x14ac:dyDescent="0.35">
      <c r="A23" s="2" t="s">
        <v>10</v>
      </c>
      <c r="B23" s="3">
        <v>2017</v>
      </c>
      <c r="C23" s="3">
        <v>12</v>
      </c>
      <c r="D23" s="6">
        <v>7.7712647622072806E-2</v>
      </c>
      <c r="E23" s="6">
        <v>6.2923644766426895E-2</v>
      </c>
      <c r="F23" s="4">
        <v>1266061.4254650299</v>
      </c>
      <c r="G23" s="5">
        <f t="shared" si="0"/>
        <v>6.1381419620717546E-2</v>
      </c>
      <c r="H23" s="5">
        <f t="shared" si="1"/>
        <v>4.9700309559083805E-2</v>
      </c>
      <c r="I23" s="9">
        <f t="shared" si="2"/>
        <v>0.80969631960595589</v>
      </c>
    </row>
    <row r="24" spans="1:9" x14ac:dyDescent="0.35">
      <c r="A24" s="2" t="s">
        <v>10</v>
      </c>
      <c r="B24" s="3">
        <v>2018</v>
      </c>
      <c r="C24" s="3">
        <v>1</v>
      </c>
      <c r="D24" s="6">
        <v>4.31048541605377</v>
      </c>
      <c r="E24" s="6">
        <v>3.0733358727591802</v>
      </c>
      <c r="F24" s="4">
        <v>23275252.876180999</v>
      </c>
      <c r="G24" s="5">
        <f t="shared" si="0"/>
        <v>0.18519607236856084</v>
      </c>
      <c r="H24" s="5">
        <f t="shared" si="1"/>
        <v>0.132043071201358</v>
      </c>
      <c r="I24" s="9">
        <f t="shared" si="2"/>
        <v>0.71299066720258275</v>
      </c>
    </row>
    <row r="25" spans="1:9" x14ac:dyDescent="0.35">
      <c r="A25" s="2" t="s">
        <v>10</v>
      </c>
      <c r="B25" s="3">
        <v>2018</v>
      </c>
      <c r="C25" s="3">
        <v>2</v>
      </c>
      <c r="D25" s="6">
        <v>1.6228855048814601</v>
      </c>
      <c r="E25" s="6">
        <v>1.1856183143849299</v>
      </c>
      <c r="F25" s="4">
        <v>10813247.761982899</v>
      </c>
      <c r="G25" s="5">
        <f t="shared" si="0"/>
        <v>0.15008307777679741</v>
      </c>
      <c r="H25" s="5">
        <f t="shared" si="1"/>
        <v>0.10964497813074386</v>
      </c>
      <c r="I25" s="9">
        <f t="shared" si="2"/>
        <v>0.73056189781640257</v>
      </c>
    </row>
    <row r="26" spans="1:9" x14ac:dyDescent="0.35">
      <c r="A26" s="2" t="s">
        <v>10</v>
      </c>
      <c r="B26" s="3">
        <v>2018</v>
      </c>
      <c r="C26" s="3">
        <v>3</v>
      </c>
      <c r="D26" s="6">
        <v>4.1686156263222003</v>
      </c>
      <c r="E26" s="6">
        <v>3.04093214026617</v>
      </c>
      <c r="F26" s="4">
        <v>27519456.0945145</v>
      </c>
      <c r="G26" s="5">
        <f t="shared" si="0"/>
        <v>0.15147885234378369</v>
      </c>
      <c r="H26" s="5">
        <f t="shared" si="1"/>
        <v>0.11050117160100138</v>
      </c>
      <c r="I26" s="9">
        <f t="shared" si="2"/>
        <v>0.72948249799395892</v>
      </c>
    </row>
    <row r="27" spans="1:9" x14ac:dyDescent="0.35">
      <c r="A27" s="2" t="s">
        <v>11</v>
      </c>
      <c r="B27" s="3">
        <v>2017</v>
      </c>
      <c r="C27" s="3">
        <v>11</v>
      </c>
      <c r="D27" s="6">
        <v>4.1717672817061903E-3</v>
      </c>
      <c r="E27" s="6">
        <v>3.6158239590272198E-3</v>
      </c>
      <c r="F27" s="4">
        <v>159300</v>
      </c>
      <c r="G27" s="5">
        <f t="shared" si="0"/>
        <v>2.6188118529229067E-2</v>
      </c>
      <c r="H27" s="5">
        <f t="shared" si="1"/>
        <v>2.2698204388118141E-2</v>
      </c>
      <c r="I27" s="9">
        <f t="shared" si="2"/>
        <v>0.86673673646253879</v>
      </c>
    </row>
    <row r="28" spans="1:9" x14ac:dyDescent="0.35">
      <c r="A28" s="2" t="s">
        <v>11</v>
      </c>
      <c r="B28" s="3">
        <v>2017</v>
      </c>
      <c r="C28" s="3">
        <v>12</v>
      </c>
      <c r="D28" s="6">
        <v>1.08818584660297E-2</v>
      </c>
      <c r="E28" s="6">
        <v>9.4410659894637108E-3</v>
      </c>
      <c r="F28" s="4">
        <v>424104</v>
      </c>
      <c r="G28" s="5">
        <f t="shared" si="0"/>
        <v>2.5658466946856667E-2</v>
      </c>
      <c r="H28" s="5">
        <f t="shared" si="1"/>
        <v>2.2261204773979287E-2</v>
      </c>
      <c r="I28" s="9">
        <f t="shared" si="2"/>
        <v>0.86759683733584991</v>
      </c>
    </row>
    <row r="29" spans="1:9" x14ac:dyDescent="0.35">
      <c r="A29" s="2" t="s">
        <v>11</v>
      </c>
      <c r="B29" s="3">
        <v>2018</v>
      </c>
      <c r="C29" s="3">
        <v>1</v>
      </c>
      <c r="D29" s="6">
        <v>0.31775865960618999</v>
      </c>
      <c r="E29" s="6">
        <v>0.21190046961152401</v>
      </c>
      <c r="F29" s="4">
        <v>2045548</v>
      </c>
      <c r="G29" s="5">
        <f t="shared" si="0"/>
        <v>0.15534158064547496</v>
      </c>
      <c r="H29" s="5">
        <f t="shared" si="1"/>
        <v>0.10359105218333865</v>
      </c>
      <c r="I29" s="9">
        <f t="shared" si="2"/>
        <v>0.66685977928702256</v>
      </c>
    </row>
    <row r="30" spans="1:9" x14ac:dyDescent="0.35">
      <c r="A30" s="2" t="s">
        <v>11</v>
      </c>
      <c r="B30" s="3">
        <v>2018</v>
      </c>
      <c r="C30" s="3">
        <v>2</v>
      </c>
      <c r="D30" s="6">
        <v>0.19309627332057699</v>
      </c>
      <c r="E30" s="6">
        <v>0.13261630302218699</v>
      </c>
      <c r="F30" s="4">
        <v>1486608</v>
      </c>
      <c r="G30" s="5">
        <f t="shared" si="0"/>
        <v>0.12989051136585905</v>
      </c>
      <c r="H30" s="5">
        <f t="shared" si="1"/>
        <v>8.9207311559057256E-2</v>
      </c>
      <c r="I30" s="9">
        <f t="shared" si="2"/>
        <v>0.68678851612023806</v>
      </c>
    </row>
    <row r="31" spans="1:9" x14ac:dyDescent="0.35">
      <c r="A31" s="2" t="s">
        <v>11</v>
      </c>
      <c r="B31" s="3">
        <v>2018</v>
      </c>
      <c r="C31" s="3">
        <v>3</v>
      </c>
      <c r="D31" s="6">
        <v>0.48878488334501002</v>
      </c>
      <c r="E31" s="6">
        <v>0.33555022900607501</v>
      </c>
      <c r="F31" s="4">
        <v>3568499.87</v>
      </c>
      <c r="G31" s="5">
        <f t="shared" si="0"/>
        <v>0.13697208943572414</v>
      </c>
      <c r="H31" s="5">
        <f t="shared" si="1"/>
        <v>9.403117310638294E-2</v>
      </c>
      <c r="I31" s="9">
        <f t="shared" si="2"/>
        <v>0.6864987859479813</v>
      </c>
    </row>
    <row r="32" spans="1:9" x14ac:dyDescent="0.35">
      <c r="A32" s="2" t="s">
        <v>12</v>
      </c>
      <c r="B32" s="3">
        <v>2017</v>
      </c>
      <c r="C32" s="3">
        <v>11</v>
      </c>
      <c r="D32" s="6">
        <v>3.4003543004273301E-2</v>
      </c>
      <c r="E32" s="6">
        <v>2.5778061987855198E-2</v>
      </c>
      <c r="F32" s="4">
        <v>1475400</v>
      </c>
      <c r="G32" s="5">
        <f t="shared" si="0"/>
        <v>2.3046999460670528E-2</v>
      </c>
      <c r="H32" s="5">
        <f t="shared" si="1"/>
        <v>1.7471914048973292E-2</v>
      </c>
      <c r="I32" s="9">
        <f t="shared" si="2"/>
        <v>0.7580992952591914</v>
      </c>
    </row>
    <row r="33" spans="1:9" x14ac:dyDescent="0.35">
      <c r="A33" s="2" t="s">
        <v>12</v>
      </c>
      <c r="B33" s="3">
        <v>2017</v>
      </c>
      <c r="C33" s="3">
        <v>12</v>
      </c>
      <c r="D33" s="6">
        <v>4.7510536320075798E-2</v>
      </c>
      <c r="E33" s="6">
        <v>3.6646742281323197E-2</v>
      </c>
      <c r="F33" s="4">
        <v>2567700.2179999501</v>
      </c>
      <c r="G33" s="5">
        <f t="shared" si="0"/>
        <v>1.8503147675503574E-2</v>
      </c>
      <c r="H33" s="5">
        <f t="shared" si="1"/>
        <v>1.4272204373557407E-2</v>
      </c>
      <c r="I33" s="9">
        <f t="shared" si="2"/>
        <v>0.77133926745082748</v>
      </c>
    </row>
    <row r="34" spans="1:9" x14ac:dyDescent="0.35">
      <c r="A34" s="2" t="s">
        <v>12</v>
      </c>
      <c r="B34" s="3">
        <v>2018</v>
      </c>
      <c r="C34" s="3">
        <v>1</v>
      </c>
      <c r="D34" s="6">
        <v>0.56992866722217805</v>
      </c>
      <c r="E34" s="6">
        <v>0.40154334177199702</v>
      </c>
      <c r="F34" s="4">
        <v>10847200</v>
      </c>
      <c r="G34" s="5">
        <f t="shared" si="0"/>
        <v>5.2541546871282735E-2</v>
      </c>
      <c r="H34" s="5">
        <f t="shared" si="1"/>
        <v>3.7018156000810994E-2</v>
      </c>
      <c r="I34" s="9">
        <f t="shared" si="2"/>
        <v>0.70455017419831134</v>
      </c>
    </row>
    <row r="35" spans="1:9" x14ac:dyDescent="0.35">
      <c r="A35" s="2" t="s">
        <v>12</v>
      </c>
      <c r="B35" s="3">
        <v>2018</v>
      </c>
      <c r="C35" s="3">
        <v>2</v>
      </c>
      <c r="D35" s="6">
        <v>0.20387683255320699</v>
      </c>
      <c r="E35" s="6">
        <v>0.146660109898365</v>
      </c>
      <c r="F35" s="4">
        <v>5039000.5004000003</v>
      </c>
      <c r="G35" s="5">
        <f t="shared" si="0"/>
        <v>4.0459776207012299E-2</v>
      </c>
      <c r="H35" s="5">
        <f t="shared" si="1"/>
        <v>2.9105000066327241E-2</v>
      </c>
      <c r="I35" s="9">
        <f t="shared" si="2"/>
        <v>0.71935642741599981</v>
      </c>
    </row>
    <row r="36" spans="1:9" x14ac:dyDescent="0.35">
      <c r="A36" s="2" t="s">
        <v>12</v>
      </c>
      <c r="B36" s="3">
        <v>2018</v>
      </c>
      <c r="C36" s="3">
        <v>3</v>
      </c>
      <c r="D36" s="6">
        <v>0.37574809469371401</v>
      </c>
      <c r="E36" s="6">
        <v>0.27354919220198298</v>
      </c>
      <c r="F36" s="4">
        <v>10180598.8502999</v>
      </c>
      <c r="G36" s="5">
        <f t="shared" si="0"/>
        <v>3.6908250704981389E-2</v>
      </c>
      <c r="H36" s="5">
        <f t="shared" si="1"/>
        <v>2.686965631633003E-2</v>
      </c>
      <c r="I36" s="9">
        <f t="shared" si="2"/>
        <v>0.72801218706102255</v>
      </c>
    </row>
    <row r="37" spans="1:9" x14ac:dyDescent="0.35">
      <c r="A37" s="2" t="s">
        <v>13</v>
      </c>
      <c r="B37" s="3">
        <v>2017</v>
      </c>
      <c r="C37" s="3">
        <v>11</v>
      </c>
      <c r="D37" s="6">
        <v>6.2947814437810702E-3</v>
      </c>
      <c r="E37" s="6">
        <v>3.2083286834166998E-3</v>
      </c>
      <c r="F37" s="4">
        <v>101021</v>
      </c>
      <c r="G37" s="5">
        <f t="shared" si="0"/>
        <v>6.2311612870403876E-2</v>
      </c>
      <c r="H37" s="5">
        <f t="shared" si="1"/>
        <v>3.1759027166794032E-2</v>
      </c>
      <c r="I37" s="9">
        <f t="shared" si="2"/>
        <v>0.50968071124794467</v>
      </c>
    </row>
    <row r="38" spans="1:9" x14ac:dyDescent="0.35">
      <c r="A38" s="2" t="s">
        <v>13</v>
      </c>
      <c r="B38" s="3">
        <v>2017</v>
      </c>
      <c r="C38" s="3">
        <v>12</v>
      </c>
      <c r="D38" s="6">
        <v>1.0108026524131701E-2</v>
      </c>
      <c r="E38" s="6">
        <v>5.1880164852986703E-3</v>
      </c>
      <c r="F38" s="4">
        <v>166557</v>
      </c>
      <c r="G38" s="5">
        <f t="shared" si="0"/>
        <v>6.0688091909266502E-2</v>
      </c>
      <c r="H38" s="5">
        <f t="shared" si="1"/>
        <v>3.1148594687096132E-2</v>
      </c>
      <c r="I38" s="9">
        <f t="shared" si="2"/>
        <v>0.51325711036797372</v>
      </c>
    </row>
    <row r="39" spans="1:9" x14ac:dyDescent="0.35">
      <c r="A39" s="2" t="s">
        <v>13</v>
      </c>
      <c r="B39" s="3">
        <v>2018</v>
      </c>
      <c r="C39" s="3">
        <v>1</v>
      </c>
      <c r="D39" s="6">
        <v>6.0955653348465498E-2</v>
      </c>
      <c r="E39" s="6">
        <v>2.5914118188672002E-2</v>
      </c>
      <c r="F39" s="4">
        <v>611149.01230000099</v>
      </c>
      <c r="G39" s="5">
        <f t="shared" si="0"/>
        <v>9.9739428718152889E-2</v>
      </c>
      <c r="H39" s="5">
        <f t="shared" si="1"/>
        <v>4.2402290876895454E-2</v>
      </c>
      <c r="I39" s="9">
        <f t="shared" si="2"/>
        <v>0.42513067722412273</v>
      </c>
    </row>
    <row r="40" spans="1:9" x14ac:dyDescent="0.35">
      <c r="A40" s="2" t="s">
        <v>13</v>
      </c>
      <c r="B40" s="3">
        <v>2018</v>
      </c>
      <c r="C40" s="3">
        <v>2</v>
      </c>
      <c r="D40" s="6">
        <v>4.4471044616333499E-2</v>
      </c>
      <c r="E40" s="6">
        <v>1.8618792183551801E-2</v>
      </c>
      <c r="F40" s="4">
        <v>442141.0074</v>
      </c>
      <c r="G40" s="5">
        <f t="shared" si="0"/>
        <v>0.10058113559256684</v>
      </c>
      <c r="H40" s="5">
        <f t="shared" si="1"/>
        <v>4.211053006152761E-2</v>
      </c>
      <c r="I40" s="9">
        <f t="shared" si="2"/>
        <v>0.41867224717076734</v>
      </c>
    </row>
    <row r="41" spans="1:9" x14ac:dyDescent="0.35">
      <c r="A41" s="2" t="s">
        <v>13</v>
      </c>
      <c r="B41" s="3">
        <v>2018</v>
      </c>
      <c r="C41" s="3">
        <v>3</v>
      </c>
      <c r="D41" s="6">
        <v>6.1471893139977099E-2</v>
      </c>
      <c r="E41" s="6">
        <v>2.8303826521319599E-2</v>
      </c>
      <c r="F41" s="4">
        <v>744135.00519999699</v>
      </c>
      <c r="G41" s="5">
        <f t="shared" si="0"/>
        <v>8.2608522257941144E-2</v>
      </c>
      <c r="H41" s="5">
        <f t="shared" si="1"/>
        <v>3.803587564559275E-2</v>
      </c>
      <c r="I41" s="9">
        <f t="shared" si="2"/>
        <v>0.46043525057653922</v>
      </c>
    </row>
    <row r="42" spans="1:9" x14ac:dyDescent="0.35">
      <c r="A42" s="2" t="s">
        <v>14</v>
      </c>
      <c r="B42" s="3">
        <v>2017</v>
      </c>
      <c r="C42" s="3">
        <v>11</v>
      </c>
      <c r="D42" s="6">
        <v>7.2359775261541595E-2</v>
      </c>
      <c r="E42" s="6">
        <v>4.44305799479877E-2</v>
      </c>
      <c r="F42" s="4">
        <v>1037200</v>
      </c>
      <c r="G42" s="5">
        <f t="shared" si="0"/>
        <v>6.9764534575338988E-2</v>
      </c>
      <c r="H42" s="5">
        <f t="shared" si="1"/>
        <v>4.2837041986104614E-2</v>
      </c>
      <c r="I42" s="9">
        <f t="shared" si="2"/>
        <v>0.61402318881443596</v>
      </c>
    </row>
    <row r="43" spans="1:9" x14ac:dyDescent="0.35">
      <c r="A43" s="2" t="s">
        <v>14</v>
      </c>
      <c r="B43" s="3">
        <v>2017</v>
      </c>
      <c r="C43" s="3">
        <v>12</v>
      </c>
      <c r="D43" s="6">
        <v>7.9862187622027195E-2</v>
      </c>
      <c r="E43" s="6">
        <v>5.1335169847688898E-2</v>
      </c>
      <c r="F43" s="4">
        <v>1522500.10499998</v>
      </c>
      <c r="G43" s="5">
        <f t="shared" si="0"/>
        <v>5.2454635214641415E-2</v>
      </c>
      <c r="H43" s="5">
        <f t="shared" si="1"/>
        <v>3.371767901959493E-2</v>
      </c>
      <c r="I43" s="9">
        <f t="shared" si="2"/>
        <v>0.64279694028228551</v>
      </c>
    </row>
    <row r="44" spans="1:9" x14ac:dyDescent="0.35">
      <c r="A44" s="2" t="s">
        <v>14</v>
      </c>
      <c r="B44" s="3">
        <v>2018</v>
      </c>
      <c r="C44" s="3">
        <v>1</v>
      </c>
      <c r="D44" s="6">
        <v>1.13101699571053</v>
      </c>
      <c r="E44" s="6">
        <v>0.56952638308284398</v>
      </c>
      <c r="F44" s="4">
        <v>5848495.5710998001</v>
      </c>
      <c r="G44" s="5">
        <f t="shared" si="0"/>
        <v>0.19338597113750472</v>
      </c>
      <c r="H44" s="5">
        <f t="shared" si="1"/>
        <v>9.7379980228957483E-2</v>
      </c>
      <c r="I44" s="9">
        <f t="shared" si="2"/>
        <v>0.50355245344925581</v>
      </c>
    </row>
    <row r="45" spans="1:9" x14ac:dyDescent="0.35">
      <c r="A45" s="2" t="s">
        <v>14</v>
      </c>
      <c r="B45" s="3">
        <v>2018</v>
      </c>
      <c r="C45" s="3">
        <v>2</v>
      </c>
      <c r="D45" s="6">
        <v>0.48468441574999599</v>
      </c>
      <c r="E45" s="6">
        <v>0.26068727065650099</v>
      </c>
      <c r="F45" s="4">
        <v>3548388.7611999302</v>
      </c>
      <c r="G45" s="5">
        <f t="shared" si="0"/>
        <v>0.13659281673130261</v>
      </c>
      <c r="H45" s="5">
        <f t="shared" si="1"/>
        <v>7.3466378179020742E-2</v>
      </c>
      <c r="I45" s="9">
        <f t="shared" si="2"/>
        <v>0.53784949997436171</v>
      </c>
    </row>
    <row r="46" spans="1:9" x14ac:dyDescent="0.35">
      <c r="A46" s="2" t="s">
        <v>14</v>
      </c>
      <c r="B46" s="3">
        <v>2018</v>
      </c>
      <c r="C46" s="3">
        <v>3</v>
      </c>
      <c r="D46" s="6">
        <v>1.4957323255877999</v>
      </c>
      <c r="E46" s="6">
        <v>0.77992516507806797</v>
      </c>
      <c r="F46" s="4">
        <v>9149101.1077998597</v>
      </c>
      <c r="G46" s="5">
        <f t="shared" si="0"/>
        <v>0.16348407433301257</v>
      </c>
      <c r="H46" s="5">
        <f t="shared" si="1"/>
        <v>8.5246097500568704E-2</v>
      </c>
      <c r="I46" s="9">
        <f t="shared" si="2"/>
        <v>0.5214336494142221</v>
      </c>
    </row>
    <row r="47" spans="1:9" x14ac:dyDescent="0.35">
      <c r="A47" s="2" t="s">
        <v>15</v>
      </c>
      <c r="B47" s="3">
        <v>2017</v>
      </c>
      <c r="C47" s="3">
        <v>11</v>
      </c>
      <c r="D47" s="6">
        <v>3.2400115792236501E-3</v>
      </c>
      <c r="E47" s="6">
        <v>1.41217114060582E-3</v>
      </c>
      <c r="F47" s="4">
        <v>151600</v>
      </c>
      <c r="G47" s="5">
        <f t="shared" si="0"/>
        <v>2.1372108042372363E-2</v>
      </c>
      <c r="H47" s="5">
        <f t="shared" si="1"/>
        <v>9.31511306468219E-3</v>
      </c>
      <c r="I47" s="9">
        <f t="shared" si="2"/>
        <v>0.43585373264134908</v>
      </c>
    </row>
    <row r="48" spans="1:9" x14ac:dyDescent="0.35">
      <c r="A48" s="2" t="s">
        <v>15</v>
      </c>
      <c r="B48" s="3">
        <v>2017</v>
      </c>
      <c r="C48" s="3">
        <v>12</v>
      </c>
      <c r="D48" s="6">
        <v>9.6869985466748899E-3</v>
      </c>
      <c r="E48" s="6">
        <v>4.2268681663472103E-3</v>
      </c>
      <c r="F48" s="4">
        <v>446646</v>
      </c>
      <c r="G48" s="5">
        <f t="shared" si="0"/>
        <v>2.1688313668262762E-2</v>
      </c>
      <c r="H48" s="5">
        <f t="shared" si="1"/>
        <v>9.4635755527805246E-3</v>
      </c>
      <c r="I48" s="9">
        <f t="shared" si="2"/>
        <v>0.43634446170099855</v>
      </c>
    </row>
    <row r="49" spans="1:9" x14ac:dyDescent="0.35">
      <c r="A49" s="2" t="s">
        <v>15</v>
      </c>
      <c r="B49" s="3">
        <v>2018</v>
      </c>
      <c r="C49" s="3">
        <v>1</v>
      </c>
      <c r="D49" s="6">
        <v>0.10882868059964</v>
      </c>
      <c r="E49" s="6">
        <v>4.9841930087034803E-2</v>
      </c>
      <c r="F49" s="4">
        <v>2438548.95679997</v>
      </c>
      <c r="G49" s="5">
        <f t="shared" si="0"/>
        <v>4.4628458369132928E-2</v>
      </c>
      <c r="H49" s="5">
        <f t="shared" si="1"/>
        <v>2.0439175497399393E-2</v>
      </c>
      <c r="I49" s="9">
        <f t="shared" si="2"/>
        <v>0.45798524628258402</v>
      </c>
    </row>
    <row r="50" spans="1:9" x14ac:dyDescent="0.35">
      <c r="A50" s="2" t="s">
        <v>15</v>
      </c>
      <c r="B50" s="3">
        <v>2018</v>
      </c>
      <c r="C50" s="3">
        <v>2</v>
      </c>
      <c r="D50" s="6">
        <v>0.11159700288303299</v>
      </c>
      <c r="E50" s="6">
        <v>5.0997030069377898E-2</v>
      </c>
      <c r="F50" s="4">
        <v>2581600.00569996</v>
      </c>
      <c r="G50" s="5">
        <f t="shared" si="0"/>
        <v>4.3227844219335301E-2</v>
      </c>
      <c r="H50" s="5">
        <f t="shared" si="1"/>
        <v>1.9754040113410545E-2</v>
      </c>
      <c r="I50" s="9">
        <f t="shared" si="2"/>
        <v>0.45697490749665459</v>
      </c>
    </row>
    <row r="51" spans="1:9" x14ac:dyDescent="0.35">
      <c r="A51" s="2" t="s">
        <v>15</v>
      </c>
      <c r="B51" s="3">
        <v>2018</v>
      </c>
      <c r="C51" s="3">
        <v>3</v>
      </c>
      <c r="D51" s="6">
        <v>0.14806165274773</v>
      </c>
      <c r="E51" s="6">
        <v>6.7365852994626094E-2</v>
      </c>
      <c r="F51" s="4">
        <v>3566700.3118998501</v>
      </c>
      <c r="G51" s="5">
        <f t="shared" si="0"/>
        <v>4.15122213250552E-2</v>
      </c>
      <c r="H51" s="5">
        <f t="shared" si="1"/>
        <v>1.8887444165092408E-2</v>
      </c>
      <c r="I51" s="9">
        <f t="shared" si="2"/>
        <v>0.45498514804103402</v>
      </c>
    </row>
    <row r="52" spans="1:9" x14ac:dyDescent="0.35">
      <c r="A52" s="2" t="s">
        <v>16</v>
      </c>
      <c r="B52" s="3">
        <v>2017</v>
      </c>
      <c r="C52" s="3">
        <v>11</v>
      </c>
      <c r="D52" s="6">
        <v>1.10831025672702E-2</v>
      </c>
      <c r="E52" s="6">
        <v>5.5862945874404699E-3</v>
      </c>
      <c r="F52" s="4">
        <v>151900</v>
      </c>
      <c r="G52" s="5">
        <f t="shared" si="0"/>
        <v>7.2963150541607638E-2</v>
      </c>
      <c r="H52" s="5">
        <f t="shared" si="1"/>
        <v>3.677613289954227E-2</v>
      </c>
      <c r="I52" s="9">
        <f t="shared" si="2"/>
        <v>0.50403707387293373</v>
      </c>
    </row>
    <row r="53" spans="1:9" x14ac:dyDescent="0.35">
      <c r="A53" s="2" t="s">
        <v>16</v>
      </c>
      <c r="B53" s="3">
        <v>2017</v>
      </c>
      <c r="C53" s="3">
        <v>12</v>
      </c>
      <c r="D53" s="6">
        <v>1.97699764024017E-2</v>
      </c>
      <c r="E53" s="6">
        <v>1.00317377087725E-2</v>
      </c>
      <c r="F53" s="4">
        <v>304358</v>
      </c>
      <c r="G53" s="5">
        <f t="shared" si="0"/>
        <v>6.4956322496539265E-2</v>
      </c>
      <c r="H53" s="5">
        <f t="shared" si="1"/>
        <v>3.2960322083771414E-2</v>
      </c>
      <c r="I53" s="9">
        <f t="shared" si="2"/>
        <v>0.50742284687572126</v>
      </c>
    </row>
    <row r="54" spans="1:9" x14ac:dyDescent="0.35">
      <c r="A54" s="2" t="s">
        <v>16</v>
      </c>
      <c r="B54" s="3">
        <v>2018</v>
      </c>
      <c r="C54" s="3">
        <v>1</v>
      </c>
      <c r="D54" s="6">
        <v>0.49615458912677401</v>
      </c>
      <c r="E54" s="6">
        <v>0.233574766783159</v>
      </c>
      <c r="F54" s="4">
        <v>2177226.0036999998</v>
      </c>
      <c r="G54" s="5">
        <f t="shared" si="0"/>
        <v>0.22788382477685087</v>
      </c>
      <c r="H54" s="5">
        <f t="shared" si="1"/>
        <v>0.10728090073617516</v>
      </c>
      <c r="I54" s="9">
        <f t="shared" si="2"/>
        <v>0.47077014281828516</v>
      </c>
    </row>
    <row r="55" spans="1:9" x14ac:dyDescent="0.35">
      <c r="A55" s="2" t="s">
        <v>16</v>
      </c>
      <c r="B55" s="3">
        <v>2018</v>
      </c>
      <c r="C55" s="3">
        <v>2</v>
      </c>
      <c r="D55" s="6">
        <v>0.156248902624194</v>
      </c>
      <c r="E55" s="6">
        <v>7.5485359146171493E-2</v>
      </c>
      <c r="F55" s="4">
        <v>1050019.0660999799</v>
      </c>
      <c r="G55" s="5">
        <f t="shared" si="0"/>
        <v>0.14880577664607511</v>
      </c>
      <c r="H55" s="5">
        <f t="shared" si="1"/>
        <v>7.1889512850982829E-2</v>
      </c>
      <c r="I55" s="9">
        <f t="shared" si="2"/>
        <v>0.48310969151397509</v>
      </c>
    </row>
    <row r="56" spans="1:9" x14ac:dyDescent="0.35">
      <c r="A56" s="2" t="s">
        <v>16</v>
      </c>
      <c r="B56" s="3">
        <v>2018</v>
      </c>
      <c r="C56" s="3">
        <v>3</v>
      </c>
      <c r="D56" s="6">
        <v>0.40370857780362401</v>
      </c>
      <c r="E56" s="6">
        <v>0.19299893878136601</v>
      </c>
      <c r="F56" s="4">
        <v>2304900.01219999</v>
      </c>
      <c r="G56" s="5">
        <f t="shared" si="0"/>
        <v>0.17515231709261464</v>
      </c>
      <c r="H56" s="5">
        <f t="shared" si="1"/>
        <v>8.3734191400845898E-2</v>
      </c>
      <c r="I56" s="9">
        <f t="shared" si="2"/>
        <v>0.47806499389083207</v>
      </c>
    </row>
    <row r="57" spans="1:9" x14ac:dyDescent="0.35">
      <c r="A57" s="2" t="s">
        <v>17</v>
      </c>
      <c r="B57" s="3">
        <v>2017</v>
      </c>
      <c r="C57" s="3">
        <v>11</v>
      </c>
      <c r="D57" s="6">
        <v>1.5768235497966E-2</v>
      </c>
      <c r="E57" s="6">
        <v>5.1032044044151603E-3</v>
      </c>
      <c r="F57" s="4">
        <v>283500</v>
      </c>
      <c r="G57" s="5">
        <f t="shared" si="0"/>
        <v>5.5619878299703711E-2</v>
      </c>
      <c r="H57" s="5">
        <f t="shared" si="1"/>
        <v>1.8000721003228078E-2</v>
      </c>
      <c r="I57" s="9">
        <f t="shared" si="2"/>
        <v>0.3236382666325246</v>
      </c>
    </row>
    <row r="58" spans="1:9" x14ac:dyDescent="0.35">
      <c r="A58" s="2" t="s">
        <v>17</v>
      </c>
      <c r="B58" s="3">
        <v>2017</v>
      </c>
      <c r="C58" s="3">
        <v>12</v>
      </c>
      <c r="D58" s="6">
        <v>2.6001715834285899E-2</v>
      </c>
      <c r="E58" s="6">
        <v>8.2092264836932799E-3</v>
      </c>
      <c r="F58" s="4">
        <v>528245.00005529996</v>
      </c>
      <c r="G58" s="5">
        <f t="shared" si="0"/>
        <v>4.9222833782740734E-2</v>
      </c>
      <c r="H58" s="5">
        <f t="shared" si="1"/>
        <v>1.5540566371350203E-2</v>
      </c>
      <c r="I58" s="9">
        <f t="shared" si="2"/>
        <v>0.31571864472376793</v>
      </c>
    </row>
    <row r="59" spans="1:9" x14ac:dyDescent="0.35">
      <c r="A59" s="2" t="s">
        <v>17</v>
      </c>
      <c r="B59" s="3">
        <v>2018</v>
      </c>
      <c r="C59" s="3">
        <v>1</v>
      </c>
      <c r="D59" s="6">
        <v>0.23372781915233201</v>
      </c>
      <c r="E59" s="6">
        <v>8.8720313474734205E-2</v>
      </c>
      <c r="F59" s="4">
        <v>2130686.49329999</v>
      </c>
      <c r="G59" s="5">
        <f t="shared" si="0"/>
        <v>0.10969601576172582</v>
      </c>
      <c r="H59" s="5">
        <f t="shared" si="1"/>
        <v>4.1639309092969798E-2</v>
      </c>
      <c r="I59" s="9">
        <f t="shared" si="2"/>
        <v>0.37958816283187402</v>
      </c>
    </row>
    <row r="60" spans="1:9" x14ac:dyDescent="0.35">
      <c r="A60" s="2" t="s">
        <v>17</v>
      </c>
      <c r="B60" s="3">
        <v>2018</v>
      </c>
      <c r="C60" s="3">
        <v>2</v>
      </c>
      <c r="D60" s="6">
        <v>0.130875571818063</v>
      </c>
      <c r="E60" s="6">
        <v>4.8491817745602898E-2</v>
      </c>
      <c r="F60" s="4">
        <v>1346842.0138999999</v>
      </c>
      <c r="G60" s="5">
        <f t="shared" si="0"/>
        <v>9.7172177929831224E-2</v>
      </c>
      <c r="H60" s="5">
        <f t="shared" si="1"/>
        <v>3.6004087521139143E-2</v>
      </c>
      <c r="I60" s="9">
        <f t="shared" si="2"/>
        <v>0.37051847852106362</v>
      </c>
    </row>
    <row r="61" spans="1:9" x14ac:dyDescent="0.35">
      <c r="A61" s="2" t="s">
        <v>17</v>
      </c>
      <c r="B61" s="3">
        <v>2018</v>
      </c>
      <c r="C61" s="3">
        <v>3</v>
      </c>
      <c r="D61" s="6">
        <v>0.19083000587476301</v>
      </c>
      <c r="E61" s="6">
        <v>6.8429201983094698E-2</v>
      </c>
      <c r="F61" s="4">
        <v>2229400.0130999801</v>
      </c>
      <c r="G61" s="5">
        <f t="shared" si="0"/>
        <v>8.5597023752329651E-2</v>
      </c>
      <c r="H61" s="5">
        <f t="shared" si="1"/>
        <v>3.0693999094376926E-2</v>
      </c>
      <c r="I61" s="9">
        <f t="shared" si="2"/>
        <v>0.35858722358371187</v>
      </c>
    </row>
    <row r="62" spans="1:9" x14ac:dyDescent="0.35">
      <c r="D62" s="7">
        <f>SUM(D2:D61)</f>
        <v>26.417221636411359</v>
      </c>
      <c r="E62" s="7">
        <f>SUM(E2:E61)</f>
        <v>16.29397782006869</v>
      </c>
      <c r="F62" s="8"/>
      <c r="G62" s="8"/>
      <c r="H62" s="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WinterLoadCalc5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Serena Matt</dc:creator>
  <cp:lastModifiedBy>Dave Braun</cp:lastModifiedBy>
  <dcterms:created xsi:type="dcterms:W3CDTF">2018-07-27T19:04:48Z</dcterms:created>
  <dcterms:modified xsi:type="dcterms:W3CDTF">2018-07-30T03:58:46Z</dcterms:modified>
</cp:coreProperties>
</file>